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1885fa1c34d6aa/Desktop/"/>
    </mc:Choice>
  </mc:AlternateContent>
  <xr:revisionPtr revIDLastSave="0" documentId="8_{5D3FDD0D-B684-4698-9B20-C056D2FE4C1E}" xr6:coauthVersionLast="47" xr6:coauthVersionMax="47" xr10:uidLastSave="{00000000-0000-0000-0000-000000000000}"/>
  <bookViews>
    <workbookView xWindow="-120" yWindow="-120" windowWidth="29040" windowHeight="15720" xr2:uid="{EE4AC926-23A6-43A1-B819-CAE0CCE4E457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1" i="1" l="1"/>
  <c r="F83" i="1" s="1"/>
  <c r="F80" i="1"/>
  <c r="F91" i="1"/>
  <c r="F90" i="1"/>
  <c r="F89" i="1"/>
  <c r="F93" i="1" s="1"/>
  <c r="F79" i="1"/>
  <c r="F78" i="1"/>
  <c r="F77" i="1"/>
  <c r="F76" i="1"/>
  <c r="F75" i="1"/>
  <c r="F74" i="1"/>
  <c r="F73" i="1"/>
  <c r="F72" i="1"/>
  <c r="F71" i="1"/>
  <c r="F70" i="1"/>
  <c r="F69" i="1"/>
  <c r="E68" i="1"/>
  <c r="F68" i="1" s="1"/>
  <c r="F60" i="1"/>
  <c r="F59" i="1"/>
  <c r="F58" i="1"/>
  <c r="F57" i="1"/>
  <c r="F56" i="1"/>
  <c r="F55" i="1"/>
  <c r="F54" i="1"/>
  <c r="F53" i="1"/>
  <c r="F45" i="1"/>
  <c r="F44" i="1"/>
  <c r="F43" i="1"/>
  <c r="F42" i="1"/>
  <c r="F41" i="1"/>
  <c r="F40" i="1"/>
  <c r="F39" i="1"/>
  <c r="F38" i="1"/>
  <c r="F37" i="1"/>
  <c r="F36" i="1"/>
  <c r="F28" i="1"/>
  <c r="F27" i="1"/>
  <c r="F26" i="1"/>
  <c r="F25" i="1"/>
  <c r="E24" i="1"/>
  <c r="F24" i="1" s="1"/>
  <c r="F23" i="1"/>
  <c r="F22" i="1"/>
  <c r="F21" i="1"/>
  <c r="F20" i="1"/>
  <c r="F19" i="1"/>
  <c r="F18" i="1"/>
  <c r="F15" i="1"/>
  <c r="F14" i="1"/>
  <c r="F13" i="1"/>
  <c r="F12" i="1"/>
  <c r="F11" i="1"/>
  <c r="F10" i="1"/>
  <c r="F9" i="1"/>
  <c r="F5" i="1"/>
  <c r="F47" i="1" l="1"/>
  <c r="F62" i="1"/>
  <c r="F30" i="1"/>
  <c r="F98" i="1" l="1"/>
</calcChain>
</file>

<file path=xl/sharedStrings.xml><?xml version="1.0" encoding="utf-8"?>
<sst xmlns="http://schemas.openxmlformats.org/spreadsheetml/2006/main" count="160" uniqueCount="85">
  <si>
    <t>Preventivo per fasi</t>
  </si>
  <si>
    <t>Cella fatta da se:</t>
  </si>
  <si>
    <t>Pz.</t>
  </si>
  <si>
    <t>Fase</t>
  </si>
  <si>
    <t>Nr art</t>
  </si>
  <si>
    <t>Prezzo pz</t>
  </si>
  <si>
    <t>Prezzo</t>
  </si>
  <si>
    <t>I</t>
  </si>
  <si>
    <t>Isolazione 30Kg/m3 XPS 300</t>
  </si>
  <si>
    <t>Colla Sikaflex 118 Extreme Grab 20pz. + attivatore</t>
  </si>
  <si>
    <t>Pannelli OSB 22mm</t>
  </si>
  <si>
    <t>Materiale elettrico</t>
  </si>
  <si>
    <t>Totale:</t>
  </si>
  <si>
    <t xml:space="preserve"> </t>
  </si>
  <si>
    <t>Interno, strutturale:</t>
  </si>
  <si>
    <t>Pavimento "Stone palma" (ca. 10m2)</t>
  </si>
  <si>
    <t>Finestra Fiamma Turbo Vent Crystal</t>
  </si>
  <si>
    <t>Finestra cucina 145x58</t>
  </si>
  <si>
    <t>Finestra soggiorno 145x58</t>
  </si>
  <si>
    <t>Finestra bagno 50x48cm</t>
  </si>
  <si>
    <t>Lucernario Heki 2 sopra il letto 96x65cm</t>
  </si>
  <si>
    <t>Offerta outbound</t>
  </si>
  <si>
    <t>DE-20-3P</t>
  </si>
  <si>
    <t>Rete insetti porta entrata</t>
  </si>
  <si>
    <t>HO-PL-20</t>
  </si>
  <si>
    <t>Tubature riscaldamento, ecc</t>
  </si>
  <si>
    <t>Cisterne acqua in Alluminio 3mm</t>
  </si>
  <si>
    <t>60x60 posate (senza cassettino interno)</t>
  </si>
  <si>
    <t>II</t>
  </si>
  <si>
    <t xml:space="preserve">992.120.22 </t>
  </si>
  <si>
    <t>60x60 Mobile lavello/fornello gas</t>
  </si>
  <si>
    <t>892.119.85</t>
  </si>
  <si>
    <t>60x40 pensile Antracite</t>
  </si>
  <si>
    <t xml:space="preserve">392.118.22 </t>
  </si>
  <si>
    <t>60x200 Mobile frigo/forno (senza ante)</t>
  </si>
  <si>
    <t>602.125.65</t>
  </si>
  <si>
    <t>Cestino sottolavello</t>
  </si>
  <si>
    <t>704.013.63</t>
  </si>
  <si>
    <t>Lavandino</t>
  </si>
  <si>
    <t xml:space="preserve">691.581.68 </t>
  </si>
  <si>
    <t>Piano cottura a gas</t>
  </si>
  <si>
    <t xml:space="preserve">Luci spot </t>
  </si>
  <si>
    <t>Push lock</t>
  </si>
  <si>
    <t>Energia:</t>
  </si>
  <si>
    <t>Pannelli solari 360W 24V</t>
  </si>
  <si>
    <t>Regolatore carica 50A max 1400W con bluetooth</t>
  </si>
  <si>
    <t>DC/DC converter 40A</t>
  </si>
  <si>
    <t>Inverter/carica batterie Multiplus II</t>
  </si>
  <si>
    <t>Battery balancer</t>
  </si>
  <si>
    <t>Batterie</t>
  </si>
  <si>
    <t>Controller GX</t>
  </si>
  <si>
    <t>Resto interni:</t>
  </si>
  <si>
    <t>WC CTS 4110</t>
  </si>
  <si>
    <t>III</t>
  </si>
  <si>
    <t>Porta servizio cassetta gabinetto</t>
  </si>
  <si>
    <t>Sedili Mercedes Vito tutti.ch</t>
  </si>
  <si>
    <t>Pozzetto doccia con pompa automatica</t>
  </si>
  <si>
    <t>Bombola gas</t>
  </si>
  <si>
    <t>Filtri acqua inox</t>
  </si>
  <si>
    <t>Pompa acqua 4.8bar 704l/h 24V</t>
  </si>
  <si>
    <t>Manometro regolabile per l'acuqa 1-4Bar</t>
  </si>
  <si>
    <t>Lavatrice incassabile WA 840 EF  4Kg (1300W)</t>
  </si>
  <si>
    <t>Cappa</t>
  </si>
  <si>
    <t>003.922.96</t>
  </si>
  <si>
    <t>Lavandino per doccia</t>
  </si>
  <si>
    <t>Diversi / pittura camion</t>
  </si>
  <si>
    <t>Veicolo</t>
  </si>
  <si>
    <t>Fase 1</t>
  </si>
  <si>
    <t>Alluminio per costruzione cella</t>
  </si>
  <si>
    <t>Frigorifero Ikea</t>
  </si>
  <si>
    <t>Trasformatore di corrente per multiplus II</t>
  </si>
  <si>
    <t>Interni, mobili:</t>
  </si>
  <si>
    <t>Fase 4</t>
  </si>
  <si>
    <t>IV</t>
  </si>
  <si>
    <t>Fase 2</t>
  </si>
  <si>
    <t>Forno "portatile"</t>
  </si>
  <si>
    <t>Diversi, imprevisti</t>
  </si>
  <si>
    <t>Diversi, viti, accessori, ecc</t>
  </si>
  <si>
    <t>Fase 0</t>
  </si>
  <si>
    <t>Frizione nuova</t>
  </si>
  <si>
    <t>Progetto</t>
  </si>
  <si>
    <t>Alluminio suplementare</t>
  </si>
  <si>
    <t>Acciaio controtelaio</t>
  </si>
  <si>
    <t>PLC siemens S7-1200</t>
  </si>
  <si>
    <t>Aria condizionata Truma Saphir comfort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</si>
</sst>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/>
    <xf numFmtId="4" fontId="0" fillId="0" borderId="0" xfId="0" applyNumberFormat="1" applyAlignment="1">
      <alignment horizontal="right" vertical="center"/>
    </xf>
    <xf numFmtId="9" fontId="0" fillId="0" borderId="0" xfId="0" applyNumberFormat="1"/>
    <xf numFmtId="4" fontId="3" fillId="0" borderId="0" xfId="0" applyNumberFormat="1" applyFont="1"/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/>
    <xf numFmtId="4" fontId="3" fillId="0" borderId="1" xfId="0" applyNumberFormat="1" applyFont="1" applyBorder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1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3" fillId="0" borderId="1" xfId="0" applyFont="1" applyBorder="1"/>
    <xf numFmtId="4" fontId="3" fillId="0" borderId="0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2fbde791a4d3541/Merlino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te destra schelettro"/>
      <sheetName val="Parete sinistra + controtelaio"/>
      <sheetName val="Tetto schelettro"/>
      <sheetName val="Pavimento schelettro"/>
      <sheetName val="Parete destra VF"/>
      <sheetName val="Parete sinistra VF"/>
      <sheetName val="Vista Superiore VF"/>
      <sheetName val="Budget per fase"/>
      <sheetName val="Investimento restante"/>
      <sheetName val="Elenco fatture"/>
      <sheetName val="Contabilità conto MAN Camper"/>
      <sheetName val="Serbatoi"/>
      <sheetName val="Porta doccia"/>
      <sheetName val="Gomme"/>
      <sheetName val="Foglio1"/>
      <sheetName val="Vacan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9">
          <cell r="F79">
            <v>767.7</v>
          </cell>
        </row>
      </sheetData>
      <sheetData sheetId="9" refreshError="1"/>
      <sheetData sheetId="10">
        <row r="23">
          <cell r="E23">
            <v>3154.82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86948-1D76-4DCC-BCB5-BE7DE8FDD593}">
  <dimension ref="A1:L99"/>
  <sheetViews>
    <sheetView tabSelected="1" workbookViewId="0">
      <selection activeCell="G81" sqref="G81"/>
    </sheetView>
  </sheetViews>
  <sheetFormatPr defaultColWidth="10.140625" defaultRowHeight="15" x14ac:dyDescent="0.25"/>
  <cols>
    <col min="1" max="1" width="53.85546875" bestFit="1" customWidth="1"/>
    <col min="2" max="2" width="6.42578125" style="19" bestFit="1" customWidth="1"/>
    <col min="3" max="3" width="5.140625" bestFit="1" customWidth="1"/>
    <col min="4" max="4" width="11.85546875" bestFit="1" customWidth="1"/>
    <col min="5" max="5" width="11.42578125" style="3" customWidth="1"/>
    <col min="6" max="6" width="13.42578125" style="3" customWidth="1"/>
    <col min="7" max="7" width="11.42578125" customWidth="1"/>
    <col min="11" max="11" width="11" bestFit="1" customWidth="1"/>
  </cols>
  <sheetData>
    <row r="1" spans="1:11" ht="15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1" ht="15.75" customHeight="1" x14ac:dyDescent="0.25">
      <c r="A2" s="1"/>
      <c r="B2" s="1"/>
      <c r="C2" s="1"/>
      <c r="D2" s="1"/>
      <c r="E2" s="1"/>
      <c r="F2" s="1"/>
      <c r="G2" s="1"/>
    </row>
    <row r="3" spans="1:11" x14ac:dyDescent="0.25">
      <c r="A3" s="1"/>
      <c r="B3" s="1"/>
      <c r="C3" s="1"/>
      <c r="D3" s="1"/>
      <c r="E3" s="1"/>
      <c r="F3" s="1"/>
      <c r="G3" s="1"/>
    </row>
    <row r="5" spans="1:11" x14ac:dyDescent="0.25">
      <c r="A5" s="18" t="s">
        <v>66</v>
      </c>
      <c r="B5" s="19">
        <v>1</v>
      </c>
      <c r="C5" s="2"/>
      <c r="E5" s="3">
        <v>33000</v>
      </c>
      <c r="F5" s="21">
        <f>E5*B5</f>
        <v>33000</v>
      </c>
    </row>
    <row r="7" spans="1:11" ht="15.75" x14ac:dyDescent="0.25">
      <c r="C7" s="2"/>
      <c r="D7" s="2"/>
      <c r="E7" s="4"/>
      <c r="F7" s="4"/>
      <c r="H7" s="5"/>
      <c r="J7" s="6"/>
      <c r="K7" s="7"/>
    </row>
    <row r="8" spans="1:11" ht="15.75" x14ac:dyDescent="0.25">
      <c r="A8" s="8" t="s">
        <v>1</v>
      </c>
      <c r="B8" s="20" t="s">
        <v>2</v>
      </c>
      <c r="C8" s="8" t="s">
        <v>3</v>
      </c>
      <c r="D8" s="9" t="s">
        <v>4</v>
      </c>
      <c r="E8" s="10" t="s">
        <v>5</v>
      </c>
      <c r="F8" s="10" t="s">
        <v>6</v>
      </c>
      <c r="H8" s="5"/>
      <c r="J8" s="6"/>
      <c r="K8" s="7"/>
    </row>
    <row r="9" spans="1:11" ht="15.75" x14ac:dyDescent="0.25">
      <c r="A9" t="s">
        <v>68</v>
      </c>
      <c r="B9" s="19">
        <v>1</v>
      </c>
      <c r="C9" t="s">
        <v>7</v>
      </c>
      <c r="D9" s="2"/>
      <c r="E9" s="4">
        <v>3350</v>
      </c>
      <c r="F9" s="4">
        <f>B9*E9</f>
        <v>3350</v>
      </c>
      <c r="H9" s="5"/>
      <c r="J9" s="6"/>
      <c r="K9" s="7"/>
    </row>
    <row r="10" spans="1:11" ht="15.75" x14ac:dyDescent="0.25">
      <c r="A10" t="s">
        <v>8</v>
      </c>
      <c r="B10" s="19">
        <v>1</v>
      </c>
      <c r="C10" t="s">
        <v>7</v>
      </c>
      <c r="D10" s="2"/>
      <c r="E10" s="4">
        <v>1887.2</v>
      </c>
      <c r="F10" s="4">
        <f>E10*B10</f>
        <v>1887.2</v>
      </c>
      <c r="H10" s="5"/>
      <c r="J10" s="6"/>
      <c r="K10" s="7"/>
    </row>
    <row r="11" spans="1:11" ht="15.75" x14ac:dyDescent="0.25">
      <c r="A11" t="s">
        <v>9</v>
      </c>
      <c r="B11" s="19">
        <v>1</v>
      </c>
      <c r="C11" t="s">
        <v>7</v>
      </c>
      <c r="D11" s="2"/>
      <c r="E11" s="4">
        <v>370</v>
      </c>
      <c r="F11" s="4">
        <f>E11*B11</f>
        <v>370</v>
      </c>
      <c r="H11" s="5"/>
      <c r="J11" s="6"/>
      <c r="K11" s="7"/>
    </row>
    <row r="12" spans="1:11" ht="15.75" x14ac:dyDescent="0.25">
      <c r="A12" t="s">
        <v>10</v>
      </c>
      <c r="B12" s="19">
        <v>1</v>
      </c>
      <c r="C12" t="s">
        <v>7</v>
      </c>
      <c r="D12" s="11"/>
      <c r="E12" s="4">
        <v>1600.1</v>
      </c>
      <c r="F12" s="4">
        <f t="shared" ref="F12:F13" si="0">E12*B12</f>
        <v>1600.1</v>
      </c>
    </row>
    <row r="13" spans="1:11" x14ac:dyDescent="0.25">
      <c r="A13" t="s">
        <v>11</v>
      </c>
      <c r="B13" s="19">
        <v>1</v>
      </c>
      <c r="C13" t="s">
        <v>7</v>
      </c>
      <c r="D13" s="2"/>
      <c r="E13" s="4">
        <v>800</v>
      </c>
      <c r="F13" s="4">
        <f t="shared" si="0"/>
        <v>800</v>
      </c>
    </row>
    <row r="14" spans="1:11" x14ac:dyDescent="0.25">
      <c r="A14" t="s">
        <v>82</v>
      </c>
      <c r="B14" s="19">
        <v>1</v>
      </c>
      <c r="C14" t="s">
        <v>7</v>
      </c>
      <c r="D14" s="2"/>
      <c r="E14" s="4">
        <v>2254.6999999999998</v>
      </c>
      <c r="F14" s="4">
        <f>E14*B14</f>
        <v>2254.6999999999998</v>
      </c>
    </row>
    <row r="15" spans="1:11" x14ac:dyDescent="0.25">
      <c r="A15" t="s">
        <v>81</v>
      </c>
      <c r="B15" s="19">
        <v>1</v>
      </c>
      <c r="D15" s="12"/>
      <c r="E15" s="4">
        <v>939</v>
      </c>
      <c r="F15" s="4">
        <f>E15*B15</f>
        <v>939</v>
      </c>
      <c r="H15" s="13"/>
      <c r="I15" s="13"/>
    </row>
    <row r="16" spans="1:11" x14ac:dyDescent="0.25">
      <c r="D16" s="12"/>
      <c r="E16" s="4"/>
      <c r="F16" s="4"/>
      <c r="H16" s="13"/>
      <c r="I16" s="13"/>
    </row>
    <row r="17" spans="1:6" ht="15.75" x14ac:dyDescent="0.25">
      <c r="A17" s="8" t="s">
        <v>14</v>
      </c>
      <c r="B17" s="20" t="s">
        <v>2</v>
      </c>
      <c r="C17" s="8" t="s">
        <v>3</v>
      </c>
      <c r="D17" s="9" t="s">
        <v>4</v>
      </c>
      <c r="E17" s="10" t="s">
        <v>5</v>
      </c>
      <c r="F17" s="10" t="s">
        <v>6</v>
      </c>
    </row>
    <row r="18" spans="1:6" x14ac:dyDescent="0.25">
      <c r="A18" t="s">
        <v>15</v>
      </c>
      <c r="B18" s="19">
        <v>1</v>
      </c>
      <c r="C18" t="s">
        <v>7</v>
      </c>
      <c r="D18" s="12">
        <v>6002168</v>
      </c>
      <c r="E18" s="4">
        <v>334</v>
      </c>
      <c r="F18" s="4">
        <f t="shared" ref="F18:F26" si="1">E18*B18</f>
        <v>334</v>
      </c>
    </row>
    <row r="19" spans="1:6" x14ac:dyDescent="0.25">
      <c r="A19" t="s">
        <v>16</v>
      </c>
      <c r="B19" s="19">
        <v>2</v>
      </c>
      <c r="C19" t="s">
        <v>7</v>
      </c>
      <c r="D19" s="2"/>
      <c r="E19" s="4">
        <v>170</v>
      </c>
      <c r="F19" s="4">
        <f t="shared" si="1"/>
        <v>340</v>
      </c>
    </row>
    <row r="20" spans="1:6" x14ac:dyDescent="0.25">
      <c r="A20" t="s">
        <v>17</v>
      </c>
      <c r="B20" s="19">
        <v>1</v>
      </c>
      <c r="C20" t="s">
        <v>7</v>
      </c>
      <c r="D20" s="2"/>
      <c r="E20" s="4">
        <v>740</v>
      </c>
      <c r="F20" s="4">
        <f t="shared" si="1"/>
        <v>740</v>
      </c>
    </row>
    <row r="21" spans="1:6" x14ac:dyDescent="0.25">
      <c r="A21" t="s">
        <v>18</v>
      </c>
      <c r="B21" s="19">
        <v>1</v>
      </c>
      <c r="C21" t="s">
        <v>7</v>
      </c>
      <c r="D21" s="2"/>
      <c r="E21" s="4">
        <v>740</v>
      </c>
      <c r="F21" s="4">
        <f t="shared" si="1"/>
        <v>740</v>
      </c>
    </row>
    <row r="22" spans="1:6" x14ac:dyDescent="0.25">
      <c r="A22" t="s">
        <v>19</v>
      </c>
      <c r="B22" s="19">
        <v>1</v>
      </c>
      <c r="D22" s="2"/>
      <c r="E22" s="4">
        <v>300</v>
      </c>
      <c r="F22" s="4">
        <f>E22*B22</f>
        <v>300</v>
      </c>
    </row>
    <row r="23" spans="1:6" x14ac:dyDescent="0.25">
      <c r="A23" t="s">
        <v>20</v>
      </c>
      <c r="B23" s="19">
        <v>1</v>
      </c>
      <c r="C23" t="s">
        <v>7</v>
      </c>
      <c r="D23" s="2"/>
      <c r="E23" s="4">
        <v>436</v>
      </c>
      <c r="F23" s="4">
        <f t="shared" si="1"/>
        <v>436</v>
      </c>
    </row>
    <row r="24" spans="1:6" ht="15.75" x14ac:dyDescent="0.25">
      <c r="A24" t="s">
        <v>21</v>
      </c>
      <c r="B24" s="19">
        <v>1</v>
      </c>
      <c r="C24" t="s">
        <v>7</v>
      </c>
      <c r="D24" s="14" t="s">
        <v>22</v>
      </c>
      <c r="E24" s="4">
        <f>'[1]Contabilità conto MAN Camper'!E23</f>
        <v>3154.82</v>
      </c>
      <c r="F24" s="4">
        <f>E24*B24</f>
        <v>3154.82</v>
      </c>
    </row>
    <row r="25" spans="1:6" ht="15.75" x14ac:dyDescent="0.25">
      <c r="A25" t="s">
        <v>23</v>
      </c>
      <c r="B25" s="19">
        <v>0</v>
      </c>
      <c r="C25" t="s">
        <v>7</v>
      </c>
      <c r="D25" s="14" t="s">
        <v>24</v>
      </c>
      <c r="E25" s="4">
        <v>380</v>
      </c>
      <c r="F25" s="4">
        <f>E25*B25</f>
        <v>0</v>
      </c>
    </row>
    <row r="26" spans="1:6" x14ac:dyDescent="0.25">
      <c r="A26" t="s">
        <v>25</v>
      </c>
      <c r="B26" s="19">
        <v>1</v>
      </c>
      <c r="C26" t="s">
        <v>7</v>
      </c>
      <c r="D26" s="2"/>
      <c r="E26" s="4">
        <v>200</v>
      </c>
      <c r="F26" s="4">
        <f t="shared" si="1"/>
        <v>200</v>
      </c>
    </row>
    <row r="27" spans="1:6" x14ac:dyDescent="0.25">
      <c r="A27" t="s">
        <v>9</v>
      </c>
      <c r="B27" s="19">
        <v>1</v>
      </c>
      <c r="C27" t="s">
        <v>7</v>
      </c>
      <c r="D27" s="2"/>
      <c r="E27" s="4">
        <v>370</v>
      </c>
      <c r="F27" s="4">
        <f>E27*B27</f>
        <v>370</v>
      </c>
    </row>
    <row r="28" spans="1:6" x14ac:dyDescent="0.25">
      <c r="A28" t="s">
        <v>26</v>
      </c>
      <c r="B28" s="19">
        <v>1</v>
      </c>
      <c r="C28" t="s">
        <v>7</v>
      </c>
      <c r="D28" s="2"/>
      <c r="E28" s="4">
        <v>300</v>
      </c>
      <c r="F28" s="4">
        <f>E28*B28</f>
        <v>300</v>
      </c>
    </row>
    <row r="30" spans="1:6" ht="15.75" x14ac:dyDescent="0.25">
      <c r="D30" s="8" t="s">
        <v>67</v>
      </c>
      <c r="E30" s="6" t="s">
        <v>12</v>
      </c>
      <c r="F30" s="6">
        <f>SUM(F9:F28)</f>
        <v>18115.82</v>
      </c>
    </row>
    <row r="32" spans="1:6" s="8" customFormat="1" ht="15.75" x14ac:dyDescent="0.25">
      <c r="B32" s="20"/>
      <c r="E32" s="6"/>
      <c r="F32" s="6"/>
    </row>
    <row r="35" spans="1:12" ht="15.75" x14ac:dyDescent="0.25">
      <c r="A35" s="8" t="s">
        <v>71</v>
      </c>
      <c r="B35" s="20" t="s">
        <v>2</v>
      </c>
      <c r="C35" s="8" t="s">
        <v>3</v>
      </c>
      <c r="D35" s="9" t="s">
        <v>4</v>
      </c>
      <c r="E35" s="10" t="s">
        <v>5</v>
      </c>
      <c r="F35" s="10" t="s">
        <v>6</v>
      </c>
    </row>
    <row r="36" spans="1:12" x14ac:dyDescent="0.25">
      <c r="A36" t="s">
        <v>27</v>
      </c>
      <c r="B36" s="19">
        <v>1</v>
      </c>
      <c r="C36" t="s">
        <v>28</v>
      </c>
      <c r="D36" s="2" t="s">
        <v>29</v>
      </c>
      <c r="E36" s="4">
        <v>235</v>
      </c>
      <c r="F36" s="4">
        <f t="shared" ref="F36:F44" si="2">E36*B36</f>
        <v>235</v>
      </c>
      <c r="L36" t="s">
        <v>13</v>
      </c>
    </row>
    <row r="37" spans="1:12" x14ac:dyDescent="0.25">
      <c r="A37" t="s">
        <v>30</v>
      </c>
      <c r="B37" s="19">
        <v>1</v>
      </c>
      <c r="C37" t="s">
        <v>28</v>
      </c>
      <c r="D37" s="2" t="s">
        <v>31</v>
      </c>
      <c r="E37" s="4">
        <v>193</v>
      </c>
      <c r="F37" s="4">
        <f t="shared" si="2"/>
        <v>193</v>
      </c>
    </row>
    <row r="38" spans="1:12" x14ac:dyDescent="0.25">
      <c r="A38" t="s">
        <v>32</v>
      </c>
      <c r="B38" s="19">
        <v>3</v>
      </c>
      <c r="C38" t="s">
        <v>28</v>
      </c>
      <c r="D38" s="2" t="s">
        <v>33</v>
      </c>
      <c r="E38" s="4">
        <v>79</v>
      </c>
      <c r="F38" s="4">
        <f t="shared" si="2"/>
        <v>237</v>
      </c>
    </row>
    <row r="39" spans="1:12" x14ac:dyDescent="0.25">
      <c r="A39" t="s">
        <v>34</v>
      </c>
      <c r="B39" s="19">
        <v>1</v>
      </c>
      <c r="C39" t="s">
        <v>28</v>
      </c>
      <c r="D39" s="2" t="s">
        <v>35</v>
      </c>
      <c r="E39" s="4">
        <v>98</v>
      </c>
      <c r="F39" s="4">
        <f t="shared" si="2"/>
        <v>98</v>
      </c>
    </row>
    <row r="40" spans="1:12" x14ac:dyDescent="0.25">
      <c r="A40" t="s">
        <v>36</v>
      </c>
      <c r="B40" s="19">
        <v>1</v>
      </c>
      <c r="C40" t="s">
        <v>28</v>
      </c>
      <c r="D40" s="2" t="s">
        <v>37</v>
      </c>
      <c r="E40" s="4">
        <v>80</v>
      </c>
      <c r="F40" s="4">
        <f t="shared" si="2"/>
        <v>80</v>
      </c>
    </row>
    <row r="41" spans="1:12" ht="15.75" x14ac:dyDescent="0.25">
      <c r="A41" t="s">
        <v>38</v>
      </c>
      <c r="B41" s="19">
        <v>1</v>
      </c>
      <c r="C41" t="s">
        <v>28</v>
      </c>
      <c r="D41" s="17" t="s">
        <v>39</v>
      </c>
      <c r="E41" s="4">
        <v>90</v>
      </c>
      <c r="F41" s="4">
        <f t="shared" si="2"/>
        <v>90</v>
      </c>
    </row>
    <row r="42" spans="1:12" ht="15.75" x14ac:dyDescent="0.25">
      <c r="A42" t="s">
        <v>69</v>
      </c>
      <c r="B42" s="19">
        <v>1</v>
      </c>
      <c r="C42" t="s">
        <v>28</v>
      </c>
      <c r="D42" s="16"/>
      <c r="E42" s="4">
        <v>1000</v>
      </c>
      <c r="F42" s="4">
        <f t="shared" si="2"/>
        <v>1000</v>
      </c>
    </row>
    <row r="43" spans="1:12" x14ac:dyDescent="0.25">
      <c r="A43" t="s">
        <v>40</v>
      </c>
      <c r="B43" s="19">
        <v>1</v>
      </c>
      <c r="C43" t="s">
        <v>28</v>
      </c>
      <c r="D43" s="2"/>
      <c r="E43" s="4">
        <v>300</v>
      </c>
      <c r="F43" s="4">
        <f t="shared" si="2"/>
        <v>300</v>
      </c>
    </row>
    <row r="44" spans="1:12" x14ac:dyDescent="0.25">
      <c r="A44" t="s">
        <v>41</v>
      </c>
      <c r="B44" s="19">
        <v>16</v>
      </c>
      <c r="C44" t="s">
        <v>28</v>
      </c>
      <c r="D44" s="2"/>
      <c r="E44" s="4">
        <v>15.3</v>
      </c>
      <c r="F44" s="4">
        <f t="shared" si="2"/>
        <v>244.8</v>
      </c>
    </row>
    <row r="45" spans="1:12" x14ac:dyDescent="0.25">
      <c r="A45" t="s">
        <v>42</v>
      </c>
      <c r="B45" s="19">
        <v>10</v>
      </c>
      <c r="D45" s="2"/>
      <c r="E45" s="4">
        <v>10</v>
      </c>
      <c r="F45" s="4">
        <f>E45*B45</f>
        <v>100</v>
      </c>
    </row>
    <row r="46" spans="1:12" x14ac:dyDescent="0.25">
      <c r="D46" s="2"/>
      <c r="E46" s="4"/>
      <c r="F46" s="4"/>
    </row>
    <row r="47" spans="1:12" ht="15.75" x14ac:dyDescent="0.25">
      <c r="D47" s="8" t="s">
        <v>74</v>
      </c>
      <c r="E47" s="6" t="s">
        <v>12</v>
      </c>
      <c r="F47" s="6">
        <f>SUM(F36:F45)</f>
        <v>2577.8000000000002</v>
      </c>
    </row>
    <row r="48" spans="1:12" x14ac:dyDescent="0.25">
      <c r="D48" s="2"/>
      <c r="E48" s="4"/>
      <c r="F48" s="4"/>
    </row>
    <row r="49" spans="1:6" x14ac:dyDescent="0.25">
      <c r="D49" s="2"/>
      <c r="E49" s="4"/>
      <c r="F49" s="4"/>
    </row>
    <row r="50" spans="1:6" x14ac:dyDescent="0.25">
      <c r="D50" s="2"/>
      <c r="E50" s="4"/>
      <c r="F50" s="4"/>
    </row>
    <row r="52" spans="1:6" ht="15.75" x14ac:dyDescent="0.25">
      <c r="A52" s="8" t="s">
        <v>43</v>
      </c>
      <c r="B52" s="20" t="s">
        <v>2</v>
      </c>
      <c r="C52" s="8" t="s">
        <v>3</v>
      </c>
      <c r="D52" s="9" t="s">
        <v>4</v>
      </c>
      <c r="E52" s="10" t="s">
        <v>5</v>
      </c>
      <c r="F52" s="10" t="s">
        <v>6</v>
      </c>
    </row>
    <row r="53" spans="1:6" x14ac:dyDescent="0.25">
      <c r="A53" t="s">
        <v>44</v>
      </c>
      <c r="B53" s="19">
        <v>3</v>
      </c>
      <c r="C53" t="s">
        <v>53</v>
      </c>
      <c r="D53" s="2"/>
      <c r="E53" s="4">
        <v>360</v>
      </c>
      <c r="F53" s="4">
        <f t="shared" ref="F53:F57" si="3">E53*B53</f>
        <v>1080</v>
      </c>
    </row>
    <row r="54" spans="1:6" x14ac:dyDescent="0.25">
      <c r="A54" t="s">
        <v>45</v>
      </c>
      <c r="B54" s="19">
        <v>1</v>
      </c>
      <c r="C54" t="s">
        <v>53</v>
      </c>
      <c r="D54" s="2"/>
      <c r="E54" s="4">
        <v>386.1</v>
      </c>
      <c r="F54" s="4">
        <f t="shared" si="3"/>
        <v>386.1</v>
      </c>
    </row>
    <row r="55" spans="1:6" x14ac:dyDescent="0.25">
      <c r="A55" t="s">
        <v>46</v>
      </c>
      <c r="B55" s="19">
        <v>1</v>
      </c>
      <c r="C55" t="s">
        <v>53</v>
      </c>
      <c r="D55" s="2"/>
      <c r="E55" s="4">
        <v>140</v>
      </c>
      <c r="F55" s="4">
        <f t="shared" si="3"/>
        <v>140</v>
      </c>
    </row>
    <row r="56" spans="1:6" x14ac:dyDescent="0.25">
      <c r="A56" t="s">
        <v>47</v>
      </c>
      <c r="B56" s="19">
        <v>0</v>
      </c>
      <c r="C56" t="s">
        <v>53</v>
      </c>
      <c r="D56" s="2"/>
      <c r="E56" s="4">
        <v>1719</v>
      </c>
      <c r="F56" s="4">
        <f t="shared" si="3"/>
        <v>0</v>
      </c>
    </row>
    <row r="57" spans="1:6" x14ac:dyDescent="0.25">
      <c r="A57" t="s">
        <v>48</v>
      </c>
      <c r="B57" s="19">
        <v>1</v>
      </c>
      <c r="C57" t="s">
        <v>53</v>
      </c>
      <c r="D57" s="2"/>
      <c r="E57" s="4">
        <v>86</v>
      </c>
      <c r="F57" s="4">
        <f t="shared" si="3"/>
        <v>86</v>
      </c>
    </row>
    <row r="58" spans="1:6" x14ac:dyDescent="0.25">
      <c r="A58" t="s">
        <v>49</v>
      </c>
      <c r="B58" s="19">
        <v>2</v>
      </c>
      <c r="C58" t="s">
        <v>53</v>
      </c>
      <c r="D58" s="2"/>
      <c r="E58" s="4">
        <v>600</v>
      </c>
      <c r="F58" s="4">
        <f>E58*B58</f>
        <v>1200</v>
      </c>
    </row>
    <row r="59" spans="1:6" x14ac:dyDescent="0.25">
      <c r="A59" t="s">
        <v>70</v>
      </c>
      <c r="B59" s="19">
        <v>1</v>
      </c>
      <c r="C59" t="s">
        <v>53</v>
      </c>
      <c r="D59" s="2"/>
      <c r="E59" s="4">
        <v>58</v>
      </c>
      <c r="F59" s="4">
        <f>E59*B59</f>
        <v>58</v>
      </c>
    </row>
    <row r="60" spans="1:6" x14ac:dyDescent="0.25">
      <c r="A60" t="s">
        <v>50</v>
      </c>
      <c r="B60" s="19">
        <v>1</v>
      </c>
      <c r="C60" t="s">
        <v>53</v>
      </c>
      <c r="D60" s="2"/>
      <c r="E60" s="4">
        <v>679</v>
      </c>
      <c r="F60" s="4">
        <f>E60*B60</f>
        <v>679</v>
      </c>
    </row>
    <row r="62" spans="1:6" ht="15.75" x14ac:dyDescent="0.25">
      <c r="D62" s="8" t="s">
        <v>72</v>
      </c>
      <c r="E62" s="6" t="s">
        <v>12</v>
      </c>
      <c r="F62" s="6">
        <f>SUM(F53:F61)</f>
        <v>3629.1</v>
      </c>
    </row>
    <row r="63" spans="1:6" ht="15.75" x14ac:dyDescent="0.25">
      <c r="D63" s="8"/>
      <c r="E63" s="6"/>
      <c r="F63" s="6"/>
    </row>
    <row r="64" spans="1:6" ht="15.75" x14ac:dyDescent="0.25">
      <c r="D64" s="8"/>
      <c r="E64" s="6"/>
      <c r="F64" s="6"/>
    </row>
    <row r="65" spans="1:6" ht="15.75" x14ac:dyDescent="0.25">
      <c r="E65" s="6"/>
      <c r="F65" s="6"/>
    </row>
    <row r="67" spans="1:6" ht="15.75" x14ac:dyDescent="0.25">
      <c r="A67" s="8" t="s">
        <v>51</v>
      </c>
      <c r="B67" s="20" t="s">
        <v>2</v>
      </c>
      <c r="C67" s="8" t="s">
        <v>3</v>
      </c>
      <c r="D67" s="9" t="s">
        <v>4</v>
      </c>
      <c r="E67" s="10" t="s">
        <v>5</v>
      </c>
      <c r="F67" s="10" t="s">
        <v>6</v>
      </c>
    </row>
    <row r="68" spans="1:6" x14ac:dyDescent="0.25">
      <c r="A68" t="s">
        <v>52</v>
      </c>
      <c r="B68" s="19">
        <v>1</v>
      </c>
      <c r="C68" t="s">
        <v>73</v>
      </c>
      <c r="D68" s="2"/>
      <c r="E68" s="4">
        <f>'[1]Investimento restante'!F79</f>
        <v>767.7</v>
      </c>
      <c r="F68" s="4">
        <f t="shared" ref="F68:F81" si="4">E68*B68</f>
        <v>767.7</v>
      </c>
    </row>
    <row r="69" spans="1:6" x14ac:dyDescent="0.25">
      <c r="A69" t="s">
        <v>54</v>
      </c>
      <c r="B69" s="19">
        <v>1</v>
      </c>
      <c r="C69" t="s">
        <v>73</v>
      </c>
      <c r="D69" s="2"/>
      <c r="E69" s="4">
        <v>100</v>
      </c>
      <c r="F69" s="4">
        <f>E69*B69</f>
        <v>100</v>
      </c>
    </row>
    <row r="70" spans="1:6" x14ac:dyDescent="0.25">
      <c r="A70" t="s">
        <v>55</v>
      </c>
      <c r="B70" s="19">
        <v>1</v>
      </c>
      <c r="C70" t="s">
        <v>73</v>
      </c>
      <c r="D70" s="2"/>
      <c r="E70" s="4">
        <v>1900</v>
      </c>
      <c r="F70" s="4">
        <f>E70*B70</f>
        <v>1900</v>
      </c>
    </row>
    <row r="71" spans="1:6" x14ac:dyDescent="0.25">
      <c r="A71" t="s">
        <v>56</v>
      </c>
      <c r="B71" s="19">
        <v>1</v>
      </c>
      <c r="C71" t="s">
        <v>73</v>
      </c>
      <c r="D71" s="2"/>
      <c r="E71" s="4">
        <v>70</v>
      </c>
      <c r="F71" s="4">
        <f t="shared" si="4"/>
        <v>70</v>
      </c>
    </row>
    <row r="72" spans="1:6" x14ac:dyDescent="0.25">
      <c r="A72" t="s">
        <v>57</v>
      </c>
      <c r="B72" s="19">
        <v>1</v>
      </c>
      <c r="C72" t="s">
        <v>73</v>
      </c>
      <c r="D72" s="2"/>
      <c r="E72" s="4">
        <v>80</v>
      </c>
      <c r="F72" s="4">
        <f t="shared" si="4"/>
        <v>80</v>
      </c>
    </row>
    <row r="73" spans="1:6" x14ac:dyDescent="0.25">
      <c r="A73" t="s">
        <v>58</v>
      </c>
      <c r="B73" s="19">
        <v>0</v>
      </c>
      <c r="C73" t="s">
        <v>73</v>
      </c>
      <c r="D73" s="2"/>
      <c r="E73" s="4">
        <v>704</v>
      </c>
      <c r="F73" s="4">
        <f t="shared" si="4"/>
        <v>0</v>
      </c>
    </row>
    <row r="74" spans="1:6" x14ac:dyDescent="0.25">
      <c r="A74" t="s">
        <v>59</v>
      </c>
      <c r="B74" s="19">
        <v>0</v>
      </c>
      <c r="C74" t="s">
        <v>73</v>
      </c>
      <c r="D74" s="2"/>
      <c r="E74" s="4">
        <v>250</v>
      </c>
      <c r="F74" s="4">
        <f t="shared" si="4"/>
        <v>0</v>
      </c>
    </row>
    <row r="75" spans="1:6" x14ac:dyDescent="0.25">
      <c r="A75" t="s">
        <v>60</v>
      </c>
      <c r="B75" s="19">
        <v>0</v>
      </c>
      <c r="C75" t="s">
        <v>73</v>
      </c>
      <c r="D75" s="2"/>
      <c r="E75" s="4">
        <v>50</v>
      </c>
      <c r="F75" s="4">
        <f t="shared" si="4"/>
        <v>0</v>
      </c>
    </row>
    <row r="76" spans="1:6" x14ac:dyDescent="0.25">
      <c r="A76" t="s">
        <v>61</v>
      </c>
      <c r="B76" s="19">
        <v>0</v>
      </c>
      <c r="C76" t="s">
        <v>73</v>
      </c>
      <c r="D76" s="2"/>
      <c r="E76" s="4">
        <v>500</v>
      </c>
      <c r="F76" s="4">
        <f t="shared" si="4"/>
        <v>0</v>
      </c>
    </row>
    <row r="77" spans="1:6" x14ac:dyDescent="0.25">
      <c r="A77" t="s">
        <v>62</v>
      </c>
      <c r="B77" s="19">
        <v>0</v>
      </c>
      <c r="C77" t="s">
        <v>73</v>
      </c>
      <c r="D77" s="2" t="s">
        <v>63</v>
      </c>
      <c r="E77" s="4">
        <v>499</v>
      </c>
      <c r="F77" s="4">
        <f t="shared" si="4"/>
        <v>0</v>
      </c>
    </row>
    <row r="78" spans="1:6" x14ac:dyDescent="0.25">
      <c r="A78" t="s">
        <v>75</v>
      </c>
      <c r="B78" s="19">
        <v>1</v>
      </c>
      <c r="C78" t="s">
        <v>73</v>
      </c>
      <c r="D78" s="2">
        <v>513910</v>
      </c>
      <c r="E78" s="4">
        <v>50</v>
      </c>
      <c r="F78" s="4">
        <f t="shared" si="4"/>
        <v>50</v>
      </c>
    </row>
    <row r="79" spans="1:6" x14ac:dyDescent="0.25">
      <c r="A79" t="s">
        <v>64</v>
      </c>
      <c r="B79" s="19">
        <v>1</v>
      </c>
      <c r="C79" t="s">
        <v>73</v>
      </c>
      <c r="D79" s="2"/>
      <c r="E79" s="4">
        <v>47.5</v>
      </c>
      <c r="F79" s="4">
        <f t="shared" si="4"/>
        <v>47.5</v>
      </c>
    </row>
    <row r="80" spans="1:6" x14ac:dyDescent="0.25">
      <c r="A80" t="s">
        <v>83</v>
      </c>
      <c r="B80" s="19">
        <v>1</v>
      </c>
      <c r="C80" t="s">
        <v>73</v>
      </c>
      <c r="E80" s="3">
        <v>1200</v>
      </c>
      <c r="F80" s="3">
        <f t="shared" si="4"/>
        <v>1200</v>
      </c>
    </row>
    <row r="81" spans="1:6" x14ac:dyDescent="0.25">
      <c r="A81" t="s">
        <v>84</v>
      </c>
      <c r="B81" s="19">
        <v>1</v>
      </c>
      <c r="C81" t="s">
        <v>73</v>
      </c>
      <c r="E81" s="3">
        <v>1800</v>
      </c>
      <c r="F81" s="3">
        <f t="shared" si="4"/>
        <v>1800</v>
      </c>
    </row>
    <row r="83" spans="1:6" ht="15.75" x14ac:dyDescent="0.25">
      <c r="D83" s="8" t="s">
        <v>72</v>
      </c>
      <c r="E83" s="6" t="s">
        <v>12</v>
      </c>
      <c r="F83" s="10">
        <f>SUM(F68:F81)</f>
        <v>6015.2</v>
      </c>
    </row>
    <row r="84" spans="1:6" ht="15.75" x14ac:dyDescent="0.25">
      <c r="D84" s="8"/>
      <c r="E84" s="6"/>
      <c r="F84" s="10"/>
    </row>
    <row r="85" spans="1:6" ht="15.75" x14ac:dyDescent="0.25">
      <c r="D85" s="8"/>
      <c r="E85" s="6"/>
      <c r="F85" s="10"/>
    </row>
    <row r="86" spans="1:6" ht="15.75" x14ac:dyDescent="0.25">
      <c r="D86" s="8"/>
      <c r="E86" s="6"/>
      <c r="F86" s="10"/>
    </row>
    <row r="87" spans="1:6" ht="15.75" x14ac:dyDescent="0.25">
      <c r="E87" s="6"/>
      <c r="F87" s="10"/>
    </row>
    <row r="88" spans="1:6" ht="15.75" x14ac:dyDescent="0.25">
      <c r="A88" s="18" t="s">
        <v>76</v>
      </c>
      <c r="B88" s="20" t="s">
        <v>2</v>
      </c>
      <c r="C88" s="8" t="s">
        <v>3</v>
      </c>
      <c r="D88" s="9" t="s">
        <v>4</v>
      </c>
      <c r="E88" s="10" t="s">
        <v>5</v>
      </c>
      <c r="F88" s="10" t="s">
        <v>6</v>
      </c>
    </row>
    <row r="89" spans="1:6" ht="15.75" x14ac:dyDescent="0.25">
      <c r="A89" t="s">
        <v>79</v>
      </c>
      <c r="B89" s="19">
        <v>1</v>
      </c>
      <c r="C89" s="2">
        <v>0</v>
      </c>
      <c r="E89" s="3">
        <v>2284</v>
      </c>
      <c r="F89" s="23">
        <f>E89*B89</f>
        <v>2284</v>
      </c>
    </row>
    <row r="90" spans="1:6" x14ac:dyDescent="0.25">
      <c r="A90" t="s">
        <v>65</v>
      </c>
      <c r="B90" s="19">
        <v>1</v>
      </c>
      <c r="C90" s="2">
        <v>0</v>
      </c>
      <c r="E90" s="3">
        <v>3000</v>
      </c>
      <c r="F90" s="3">
        <f>E90*B90</f>
        <v>3000</v>
      </c>
    </row>
    <row r="91" spans="1:6" ht="15.75" x14ac:dyDescent="0.25">
      <c r="A91" s="22" t="s">
        <v>77</v>
      </c>
      <c r="B91" s="19">
        <v>1</v>
      </c>
      <c r="C91" s="2">
        <v>0</v>
      </c>
      <c r="E91" s="3">
        <v>4000</v>
      </c>
      <c r="F91" s="3">
        <f>E91*B91</f>
        <v>4000</v>
      </c>
    </row>
    <row r="93" spans="1:6" ht="15.75" x14ac:dyDescent="0.25">
      <c r="D93" s="8" t="s">
        <v>78</v>
      </c>
      <c r="E93" s="25" t="s">
        <v>12</v>
      </c>
      <c r="F93" s="25">
        <f>SUM(F89:F91)</f>
        <v>9284</v>
      </c>
    </row>
    <row r="94" spans="1:6" ht="15.75" x14ac:dyDescent="0.25">
      <c r="D94" s="8"/>
      <c r="E94" s="25"/>
      <c r="F94" s="25"/>
    </row>
    <row r="95" spans="1:6" ht="15.75" x14ac:dyDescent="0.25">
      <c r="E95" s="6"/>
      <c r="F95" s="6"/>
    </row>
    <row r="96" spans="1:6" ht="15.75" x14ac:dyDescent="0.25">
      <c r="E96" s="6"/>
      <c r="F96" s="6"/>
    </row>
    <row r="98" spans="4:6" ht="16.5" thickBot="1" x14ac:dyDescent="0.3">
      <c r="D98" s="24" t="s">
        <v>80</v>
      </c>
      <c r="E98" s="15" t="s">
        <v>12</v>
      </c>
      <c r="F98" s="15">
        <f>F5+F30+F47+F62+F83+F93</f>
        <v>72621.919999999998</v>
      </c>
    </row>
    <row r="99" spans="4:6" ht="15.75" thickTop="1" x14ac:dyDescent="0.25"/>
  </sheetData>
  <mergeCells count="1">
    <mergeCell ref="A1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margh</dc:creator>
  <cp:lastModifiedBy>margherita.pedretti07@gmail.com</cp:lastModifiedBy>
  <dcterms:created xsi:type="dcterms:W3CDTF">2022-02-11T18:09:49Z</dcterms:created>
  <dcterms:modified xsi:type="dcterms:W3CDTF">2022-02-11T18:32:24Z</dcterms:modified>
</cp:coreProperties>
</file>